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3655" windowHeight="922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S6" i="1"/>
  <c r="AT6" s="1"/>
  <c r="AR6"/>
  <c r="AO6"/>
  <c r="J6"/>
  <c r="A6"/>
  <c r="AS5"/>
  <c r="AT5" s="1"/>
  <c r="AR5"/>
  <c r="AO5"/>
  <c r="J5"/>
  <c r="A5"/>
  <c r="AS4"/>
  <c r="AR4"/>
  <c r="AO4"/>
  <c r="J4"/>
  <c r="A4"/>
  <c r="AS3"/>
  <c r="AT3" s="1"/>
  <c r="AR3"/>
  <c r="AO3"/>
  <c r="J3"/>
  <c r="A3"/>
  <c r="AT4" l="1"/>
</calcChain>
</file>

<file path=xl/sharedStrings.xml><?xml version="1.0" encoding="utf-8"?>
<sst xmlns="http://schemas.openxmlformats.org/spreadsheetml/2006/main" count="125" uniqueCount="73">
  <si>
    <t>GSB</t>
  </si>
  <si>
    <r>
      <rPr>
        <b/>
        <sz val="14"/>
        <color theme="0"/>
        <rFont val="Arial"/>
        <family val="2"/>
      </rPr>
      <t>107</t>
    </r>
    <r>
      <rPr>
        <b/>
        <sz val="14"/>
        <color rgb="FF000000"/>
        <rFont val="Arial"/>
        <family val="2"/>
      </rPr>
      <t>MSA</t>
    </r>
  </si>
  <si>
    <t>MANGOUKA GUIZARD SCHEMBRI</t>
  </si>
  <si>
    <t>Soanne Eleanna</t>
  </si>
  <si>
    <t>TALENCE</t>
  </si>
  <si>
    <t>FRANCAISE</t>
  </si>
  <si>
    <t>F</t>
  </si>
  <si>
    <t>EXT</t>
  </si>
  <si>
    <t>3 photos</t>
  </si>
  <si>
    <t>ok</t>
  </si>
  <si>
    <t>MSA</t>
  </si>
  <si>
    <t>PMB</t>
  </si>
  <si>
    <r>
      <rPr>
        <b/>
        <sz val="14"/>
        <color theme="0"/>
        <rFont val="Arial"/>
        <family val="2"/>
      </rPr>
      <t>101</t>
    </r>
    <r>
      <rPr>
        <b/>
        <sz val="14"/>
        <color rgb="FF00B050"/>
        <rFont val="Arial"/>
        <family val="2"/>
      </rPr>
      <t>TPS</t>
    </r>
  </si>
  <si>
    <t>Jahyan</t>
  </si>
  <si>
    <t>BORDEAUX</t>
  </si>
  <si>
    <t>G</t>
  </si>
  <si>
    <t>TPS</t>
  </si>
  <si>
    <t xml:space="preserve"> </t>
  </si>
  <si>
    <t>2020/2021</t>
  </si>
  <si>
    <t>2019/2020</t>
  </si>
  <si>
    <t>NOM</t>
  </si>
  <si>
    <t>PRENOM</t>
  </si>
  <si>
    <t>DATE DE NAISSANCE</t>
  </si>
  <si>
    <t>LIEU DE NAISSANCE</t>
  </si>
  <si>
    <t>NATIONALITE</t>
  </si>
  <si>
    <t>S</t>
  </si>
  <si>
    <t>2018/2019</t>
  </si>
  <si>
    <t xml:space="preserve">CLASSE 2017/2018
</t>
  </si>
  <si>
    <t xml:space="preserve">CLASSE 2016/2017
</t>
  </si>
  <si>
    <t>CLASSE 2015/2016</t>
  </si>
  <si>
    <t>CLASSE 2014/2015</t>
  </si>
  <si>
    <t>CLASSE 2013/2014</t>
  </si>
  <si>
    <t>CLASSE 2012/2013</t>
  </si>
  <si>
    <t>TARIF</t>
  </si>
  <si>
    <t>relance</t>
  </si>
  <si>
    <t>COMMENTAIRES 20219/2020</t>
  </si>
  <si>
    <t>REINSCRIPTION
202/2021</t>
  </si>
  <si>
    <t>SEPT</t>
  </si>
  <si>
    <t>MONTANT</t>
  </si>
  <si>
    <t>OCT</t>
  </si>
  <si>
    <t xml:space="preserve">NOV </t>
  </si>
  <si>
    <t>DEC</t>
  </si>
  <si>
    <t>JANV</t>
  </si>
  <si>
    <t>FEVR</t>
  </si>
  <si>
    <t>MARS</t>
  </si>
  <si>
    <t>AVRIL</t>
  </si>
  <si>
    <t>MAI</t>
  </si>
  <si>
    <t>JUIN</t>
  </si>
  <si>
    <t>REINSCRIPTION
2021/2022</t>
  </si>
  <si>
    <t>TOTAL DU</t>
  </si>
  <si>
    <t>RESTE DU</t>
  </si>
  <si>
    <t>L 05/10</t>
  </si>
  <si>
    <t>M 06/10</t>
  </si>
  <si>
    <t>M 07/10</t>
  </si>
  <si>
    <t>J 08/10</t>
  </si>
  <si>
    <t>V 09/10</t>
  </si>
  <si>
    <t>CM1A</t>
  </si>
  <si>
    <r>
      <rPr>
        <b/>
        <sz val="14"/>
        <color theme="0"/>
        <rFont val="Arial"/>
        <family val="2"/>
      </rPr>
      <t>212</t>
    </r>
    <r>
      <rPr>
        <b/>
        <sz val="14"/>
        <color rgb="FF000000"/>
        <rFont val="Arial"/>
        <family val="2"/>
      </rPr>
      <t>CE2C</t>
    </r>
  </si>
  <si>
    <t>SCHEMBRI</t>
  </si>
  <si>
    <t>Eliora Nehira</t>
  </si>
  <si>
    <t>LIBREVILLE</t>
  </si>
  <si>
    <t>GABONAISE</t>
  </si>
  <si>
    <t>CE2C</t>
  </si>
  <si>
    <t>CE1A</t>
  </si>
  <si>
    <t>CPB</t>
  </si>
  <si>
    <t>MSB</t>
  </si>
  <si>
    <t>PSA</t>
  </si>
  <si>
    <t>CM1B</t>
  </si>
  <si>
    <r>
      <rPr>
        <b/>
        <sz val="14"/>
        <color theme="0"/>
        <rFont val="Arial"/>
        <family val="2"/>
      </rPr>
      <t>200</t>
    </r>
    <r>
      <rPr>
        <b/>
        <sz val="14"/>
        <rFont val="Arial"/>
        <family val="2"/>
      </rPr>
      <t>CE2A</t>
    </r>
  </si>
  <si>
    <t xml:space="preserve">SCHEMBRI </t>
  </si>
  <si>
    <t>Paul Robert</t>
  </si>
  <si>
    <t>AVS Fidéline</t>
  </si>
  <si>
    <t>CE2A</t>
  </si>
</sst>
</file>

<file path=xl/styles.xml><?xml version="1.0" encoding="utf-8"?>
<styleSheet xmlns="http://schemas.openxmlformats.org/spreadsheetml/2006/main">
  <numFmts count="4">
    <numFmt numFmtId="164" formatCode="[$-40C]General"/>
    <numFmt numFmtId="165" formatCode="dd/mm/yy;@"/>
    <numFmt numFmtId="166" formatCode="d/m;@"/>
    <numFmt numFmtId="167" formatCode="[$-40C]mmm\-yy"/>
  </numFmts>
  <fonts count="15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333333"/>
      <name val="Arial"/>
      <family val="2"/>
    </font>
    <font>
      <b/>
      <sz val="14"/>
      <color rgb="FF333333"/>
      <name val="Arial"/>
      <family val="2"/>
    </font>
    <font>
      <b/>
      <sz val="14"/>
      <color rgb="FF00000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14"/>
      <color rgb="FF00B05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rgb="FFB9CDE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9CDE5"/>
      </patternFill>
    </fill>
    <fill>
      <patternFill patternType="solid">
        <fgColor theme="5" tint="0.39994506668294322"/>
        <bgColor rgb="FFB9CDE5"/>
      </patternFill>
    </fill>
    <fill>
      <patternFill patternType="solid">
        <fgColor theme="8" tint="0.39997558519241921"/>
        <bgColor rgb="FFB9CDE5"/>
      </patternFill>
    </fill>
    <fill>
      <patternFill patternType="solid">
        <fgColor rgb="FFB9CDE5"/>
        <bgColor rgb="FFB9CDE5"/>
      </patternFill>
    </fill>
    <fill>
      <patternFill patternType="solid">
        <fgColor rgb="FFD99694"/>
        <bgColor rgb="FFD9969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7">
    <xf numFmtId="0" fontId="0" fillId="0" borderId="0" xfId="0"/>
    <xf numFmtId="164" fontId="2" fillId="0" borderId="1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horizontal="left" vertical="center"/>
      <protection locked="0"/>
    </xf>
    <xf numFmtId="164" fontId="6" fillId="0" borderId="1" xfId="1" applyNumberFormat="1" applyFont="1" applyFill="1" applyBorder="1" applyAlignment="1" applyProtection="1">
      <alignment vertical="center"/>
    </xf>
    <xf numFmtId="164" fontId="7" fillId="0" borderId="1" xfId="1" applyNumberFormat="1" applyFont="1" applyFill="1" applyBorder="1" applyAlignment="1" applyProtection="1">
      <alignment vertical="center"/>
    </xf>
    <xf numFmtId="165" fontId="7" fillId="0" borderId="3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Border="1" applyAlignment="1" applyProtection="1">
      <alignment vertical="center"/>
      <protection locked="0"/>
    </xf>
    <xf numFmtId="164" fontId="7" fillId="0" borderId="1" xfId="1" applyNumberFormat="1" applyFont="1" applyFill="1" applyBorder="1" applyAlignment="1" applyProtection="1">
      <alignment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 applyProtection="1">
      <alignment vertical="center"/>
      <protection locked="0"/>
    </xf>
    <xf numFmtId="49" fontId="7" fillId="0" borderId="1" xfId="1" applyNumberFormat="1" applyFont="1" applyFill="1" applyBorder="1" applyAlignment="1" applyProtection="1">
      <alignment vertical="center"/>
      <protection locked="0"/>
    </xf>
    <xf numFmtId="3" fontId="7" fillId="0" borderId="1" xfId="1" applyNumberFormat="1" applyFont="1" applyBorder="1" applyAlignment="1" applyProtection="1">
      <alignment horizontal="center" vertical="center"/>
      <protection locked="0"/>
    </xf>
    <xf numFmtId="166" fontId="7" fillId="0" borderId="1" xfId="1" applyNumberFormat="1" applyFont="1" applyBorder="1" applyAlignment="1" applyProtection="1">
      <alignment horizontal="center" vertical="center"/>
      <protection locked="0"/>
    </xf>
    <xf numFmtId="164" fontId="6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7" fillId="0" borderId="1" xfId="1" applyNumberFormat="1" applyFont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right" vertical="center"/>
    </xf>
    <xf numFmtId="164" fontId="7" fillId="0" borderId="4" xfId="1" applyNumberFormat="1" applyFont="1" applyFill="1" applyBorder="1" applyAlignment="1" applyProtection="1">
      <alignment horizontal="right" vertical="center"/>
    </xf>
    <xf numFmtId="164" fontId="7" fillId="2" borderId="4" xfId="1" applyNumberFormat="1" applyFont="1" applyFill="1" applyBorder="1" applyAlignment="1" applyProtection="1">
      <alignment vertical="center"/>
      <protection locked="0"/>
    </xf>
    <xf numFmtId="3" fontId="7" fillId="0" borderId="4" xfId="1" applyNumberFormat="1" applyFont="1" applyFill="1" applyBorder="1" applyAlignment="1" applyProtection="1">
      <alignment vertical="center"/>
      <protection locked="0"/>
    </xf>
    <xf numFmtId="164" fontId="7" fillId="0" borderId="0" xfId="1" applyNumberFormat="1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164" fontId="2" fillId="0" borderId="5" xfId="1" applyNumberFormat="1" applyFont="1" applyBorder="1" applyAlignment="1" applyProtection="1">
      <alignment vertical="center"/>
      <protection locked="0"/>
    </xf>
    <xf numFmtId="164" fontId="3" fillId="0" borderId="5" xfId="1" applyNumberFormat="1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 applyProtection="1">
      <alignment horizontal="left" vertical="center"/>
      <protection locked="0"/>
    </xf>
    <xf numFmtId="164" fontId="6" fillId="0" borderId="5" xfId="1" applyNumberFormat="1" applyFont="1" applyFill="1" applyBorder="1" applyAlignment="1" applyProtection="1">
      <alignment vertical="center"/>
    </xf>
    <xf numFmtId="164" fontId="7" fillId="0" borderId="5" xfId="1" applyNumberFormat="1" applyFont="1" applyFill="1" applyBorder="1" applyAlignment="1" applyProtection="1">
      <alignment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164" fontId="7" fillId="0" borderId="5" xfId="1" applyNumberFormat="1" applyFont="1" applyBorder="1" applyAlignment="1" applyProtection="1">
      <alignment vertical="center"/>
      <protection locked="0"/>
    </xf>
    <xf numFmtId="165" fontId="7" fillId="3" borderId="1" xfId="1" applyNumberFormat="1" applyFont="1" applyFill="1" applyBorder="1" applyAlignment="1" applyProtection="1">
      <alignment horizontal="center" vertical="center" textRotation="180" wrapText="1"/>
      <protection locked="0"/>
    </xf>
    <xf numFmtId="165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64" fontId="5" fillId="5" borderId="1" xfId="1" applyNumberFormat="1" applyFont="1" applyFill="1" applyBorder="1" applyAlignment="1" applyProtection="1">
      <alignment horizontal="center" vertical="center" wrapText="1"/>
    </xf>
    <xf numFmtId="165" fontId="5" fillId="5" borderId="3" xfId="1" applyNumberFormat="1" applyFont="1" applyFill="1" applyBorder="1" applyAlignment="1" applyProtection="1">
      <alignment horizontal="center" vertical="center" wrapText="1"/>
    </xf>
    <xf numFmtId="164" fontId="11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8" borderId="1" xfId="1" applyNumberFormat="1" applyFont="1" applyFill="1" applyBorder="1" applyAlignment="1" applyProtection="1">
      <alignment horizontal="center" vertical="center" wrapText="1"/>
      <protection locked="0"/>
    </xf>
    <xf numFmtId="164" fontId="7" fillId="9" borderId="1" xfId="1" applyNumberFormat="1" applyFont="1" applyFill="1" applyBorder="1" applyAlignment="1" applyProtection="1">
      <alignment vertical="center" textRotation="180" wrapText="1"/>
      <protection locked="0"/>
    </xf>
    <xf numFmtId="164" fontId="7" fillId="9" borderId="1" xfId="1" applyNumberFormat="1" applyFont="1" applyFill="1" applyBorder="1" applyAlignment="1" applyProtection="1">
      <alignment horizontal="center" vertical="center" textRotation="180" wrapText="1"/>
      <protection locked="0"/>
    </xf>
    <xf numFmtId="49" fontId="7" fillId="9" borderId="1" xfId="1" applyNumberFormat="1" applyFont="1" applyFill="1" applyBorder="1" applyAlignment="1" applyProtection="1">
      <alignment horizontal="center" vertical="center" textRotation="180" wrapText="1"/>
      <protection locked="0"/>
    </xf>
    <xf numFmtId="3" fontId="7" fillId="10" borderId="1" xfId="1" applyNumberFormat="1" applyFont="1" applyFill="1" applyBorder="1" applyAlignment="1" applyProtection="1">
      <alignment horizontal="center" vertical="center" textRotation="180" wrapText="1"/>
      <protection locked="0"/>
    </xf>
    <xf numFmtId="166" fontId="7" fillId="10" borderId="1" xfId="1" applyNumberFormat="1" applyFont="1" applyFill="1" applyBorder="1" applyAlignment="1" applyProtection="1">
      <alignment horizontal="center" vertical="center" textRotation="180" wrapText="1"/>
      <protection locked="0"/>
    </xf>
    <xf numFmtId="164" fontId="6" fillId="0" borderId="1" xfId="1" applyNumberFormat="1" applyFont="1" applyFill="1" applyBorder="1" applyAlignment="1" applyProtection="1">
      <alignment horizontal="right" vertical="center"/>
      <protection locked="0"/>
    </xf>
    <xf numFmtId="164" fontId="12" fillId="11" borderId="1" xfId="1" applyNumberFormat="1" applyFont="1" applyFill="1" applyBorder="1" applyAlignment="1" applyProtection="1">
      <alignment horizontal="center" vertical="center" textRotation="180" wrapText="1"/>
      <protection locked="0"/>
    </xf>
    <xf numFmtId="167" fontId="7" fillId="0" borderId="1" xfId="1" applyNumberFormat="1" applyFont="1" applyFill="1" applyBorder="1" applyAlignment="1" applyProtection="1">
      <alignment horizontal="left" vertical="center" textRotation="180" wrapText="1"/>
      <protection locked="0"/>
    </xf>
    <xf numFmtId="167" fontId="7" fillId="0" borderId="1" xfId="1" applyNumberFormat="1" applyFont="1" applyFill="1" applyBorder="1" applyAlignment="1" applyProtection="1">
      <alignment horizontal="right" vertical="center" textRotation="180" wrapText="1"/>
    </xf>
    <xf numFmtId="167" fontId="7" fillId="0" borderId="4" xfId="1" applyNumberFormat="1" applyFont="1" applyFill="1" applyBorder="1" applyAlignment="1" applyProtection="1">
      <alignment horizontal="right" vertical="center" textRotation="180" wrapText="1"/>
    </xf>
    <xf numFmtId="167" fontId="7" fillId="0" borderId="4" xfId="1" applyNumberFormat="1" applyFont="1" applyFill="1" applyBorder="1" applyAlignment="1" applyProtection="1">
      <alignment horizontal="left" vertical="center" textRotation="180" wrapText="1"/>
      <protection locked="0"/>
    </xf>
    <xf numFmtId="164" fontId="7" fillId="0" borderId="0" xfId="1" applyNumberFormat="1" applyFont="1" applyBorder="1" applyAlignment="1" applyProtection="1">
      <alignment vertical="center"/>
      <protection locked="0"/>
    </xf>
    <xf numFmtId="164" fontId="7" fillId="12" borderId="1" xfId="1" applyNumberFormat="1" applyFont="1" applyFill="1" applyBorder="1" applyAlignment="1" applyProtection="1">
      <alignment horizontal="center" vertical="center"/>
      <protection locked="0"/>
    </xf>
    <xf numFmtId="3" fontId="7" fillId="2" borderId="4" xfId="1" applyNumberFormat="1" applyFont="1" applyFill="1" applyBorder="1" applyAlignment="1" applyProtection="1">
      <alignment vertical="center"/>
      <protection locked="0"/>
    </xf>
    <xf numFmtId="164" fontId="13" fillId="0" borderId="1" xfId="1" applyNumberFormat="1" applyFont="1" applyFill="1" applyBorder="1" applyAlignment="1" applyProtection="1">
      <alignment horizontal="left" vertical="center"/>
      <protection locked="0"/>
    </xf>
    <xf numFmtId="164" fontId="14" fillId="0" borderId="1" xfId="2" applyNumberFormat="1" applyFont="1" applyFill="1" applyBorder="1" applyAlignment="1" applyProtection="1">
      <alignment horizontal="right" vertical="center" wrapText="1"/>
      <protection locked="0"/>
    </xf>
  </cellXfs>
  <cellStyles count="3">
    <cellStyle name="Excel Built-in Normal" xfId="1"/>
    <cellStyle name="Excel Built-in Warning Text" xfId="2"/>
    <cellStyle name="Normal" xfId="0" builtinId="0"/>
  </cellStyles>
  <dxfs count="113"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 val="0"/>
        <color rgb="FF000000"/>
      </font>
      <fill>
        <patternFill patternType="solid">
          <fgColor rgb="FFFF66FF"/>
          <bgColor rgb="FFFF66FF"/>
        </patternFill>
      </fill>
    </dxf>
    <dxf>
      <font>
        <b/>
        <i val="0"/>
        <color rgb="FF000000"/>
      </font>
      <fill>
        <patternFill patternType="solid">
          <fgColor rgb="FFFF66FF"/>
          <bgColor rgb="FFFF66FF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 val="0"/>
        <color rgb="FF000000"/>
      </font>
      <fill>
        <patternFill patternType="solid">
          <fgColor rgb="FFFF66FF"/>
          <bgColor rgb="FFFF66F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i val="0"/>
        <color rgb="FF000000"/>
      </font>
      <fill>
        <patternFill patternType="solid">
          <fgColor rgb="FFFF66FF"/>
          <bgColor rgb="FFFF66FF"/>
        </patternFill>
      </fill>
    </dxf>
    <dxf>
      <font>
        <b/>
        <i val="0"/>
        <color rgb="FF000000"/>
      </font>
      <fill>
        <patternFill patternType="solid">
          <fgColor rgb="FFFF66FF"/>
          <bgColor rgb="FFFF66FF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XDW6"/>
  <sheetViews>
    <sheetView tabSelected="1" workbookViewId="0">
      <selection activeCell="A5" sqref="A5:XFD6"/>
    </sheetView>
  </sheetViews>
  <sheetFormatPr baseColWidth="10" defaultRowHeight="15"/>
  <sheetData>
    <row r="2" spans="1:16351" s="21" customFormat="1" ht="45.75" customHeight="1">
      <c r="A2" s="30" t="s">
        <v>17</v>
      </c>
      <c r="B2" s="31" t="s">
        <v>18</v>
      </c>
      <c r="C2" s="32" t="s">
        <v>19</v>
      </c>
      <c r="D2" s="33" t="s">
        <v>20</v>
      </c>
      <c r="E2" s="33" t="s">
        <v>21</v>
      </c>
      <c r="F2" s="34" t="s">
        <v>22</v>
      </c>
      <c r="G2" s="35" t="s">
        <v>23</v>
      </c>
      <c r="H2" s="36" t="s">
        <v>24</v>
      </c>
      <c r="I2" s="37" t="s">
        <v>25</v>
      </c>
      <c r="J2" s="38" t="s">
        <v>19</v>
      </c>
      <c r="K2" s="39" t="s">
        <v>19</v>
      </c>
      <c r="L2" s="40" t="s">
        <v>26</v>
      </c>
      <c r="M2" s="41" t="s">
        <v>27</v>
      </c>
      <c r="N2" s="41" t="s">
        <v>28</v>
      </c>
      <c r="O2" s="42" t="s">
        <v>29</v>
      </c>
      <c r="P2" s="42" t="s">
        <v>30</v>
      </c>
      <c r="Q2" s="42" t="s">
        <v>31</v>
      </c>
      <c r="R2" s="43" t="s">
        <v>32</v>
      </c>
      <c r="S2" s="44" t="s">
        <v>33</v>
      </c>
      <c r="T2" s="45" t="s">
        <v>34</v>
      </c>
      <c r="U2" s="45"/>
      <c r="V2" s="46" t="s">
        <v>35</v>
      </c>
      <c r="W2" s="47" t="s">
        <v>36</v>
      </c>
      <c r="X2" s="48" t="s">
        <v>37</v>
      </c>
      <c r="Y2" s="49" t="s">
        <v>38</v>
      </c>
      <c r="Z2" s="48" t="s">
        <v>39</v>
      </c>
      <c r="AA2" s="49" t="s">
        <v>38</v>
      </c>
      <c r="AB2" s="48" t="s">
        <v>40</v>
      </c>
      <c r="AC2" s="49" t="s">
        <v>38</v>
      </c>
      <c r="AD2" s="48" t="s">
        <v>41</v>
      </c>
      <c r="AE2" s="49" t="s">
        <v>38</v>
      </c>
      <c r="AF2" s="48" t="s">
        <v>42</v>
      </c>
      <c r="AG2" s="49" t="s">
        <v>38</v>
      </c>
      <c r="AH2" s="48" t="s">
        <v>43</v>
      </c>
      <c r="AI2" s="49" t="s">
        <v>38</v>
      </c>
      <c r="AJ2" s="48" t="s">
        <v>44</v>
      </c>
      <c r="AK2" s="49" t="s">
        <v>38</v>
      </c>
      <c r="AL2" s="48" t="s">
        <v>45</v>
      </c>
      <c r="AM2" s="49" t="s">
        <v>38</v>
      </c>
      <c r="AN2" s="48" t="s">
        <v>46</v>
      </c>
      <c r="AO2" s="50" t="s">
        <v>38</v>
      </c>
      <c r="AP2" s="51" t="s">
        <v>47</v>
      </c>
      <c r="AQ2" s="47" t="s">
        <v>48</v>
      </c>
      <c r="AR2" s="50" t="s">
        <v>38</v>
      </c>
      <c r="AS2" s="19" t="s">
        <v>49</v>
      </c>
      <c r="AT2" s="19" t="s">
        <v>50</v>
      </c>
      <c r="AU2" s="15"/>
      <c r="AV2" s="52" t="s">
        <v>19</v>
      </c>
      <c r="AW2" s="53" t="s">
        <v>51</v>
      </c>
      <c r="AX2" s="53" t="s">
        <v>52</v>
      </c>
      <c r="AY2" s="53" t="s">
        <v>53</v>
      </c>
      <c r="AZ2" s="53" t="s">
        <v>54</v>
      </c>
      <c r="BA2" s="53" t="s">
        <v>55</v>
      </c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</row>
    <row r="3" spans="1:16351" s="22" customFormat="1" ht="35.1" customHeight="1">
      <c r="A3" s="1">
        <f>SUBTOTAL(3,C$2:C3)</f>
        <v>2</v>
      </c>
      <c r="B3" s="2" t="s">
        <v>0</v>
      </c>
      <c r="C3" s="3" t="s">
        <v>1</v>
      </c>
      <c r="D3" s="4" t="s">
        <v>2</v>
      </c>
      <c r="E3" s="5" t="s">
        <v>3</v>
      </c>
      <c r="F3" s="6">
        <v>42322</v>
      </c>
      <c r="G3" s="7" t="s">
        <v>4</v>
      </c>
      <c r="H3" s="8" t="s">
        <v>5</v>
      </c>
      <c r="I3" s="9" t="s">
        <v>6</v>
      </c>
      <c r="J3" s="9" t="str">
        <f t="shared" ref="J3:J6" si="0">+C3</f>
        <v>107MSA</v>
      </c>
      <c r="K3" s="10" t="s">
        <v>7</v>
      </c>
      <c r="L3" s="10" t="s">
        <v>7</v>
      </c>
      <c r="M3" s="11" t="s">
        <v>7</v>
      </c>
      <c r="N3" s="11" t="s">
        <v>7</v>
      </c>
      <c r="O3" s="7" t="s">
        <v>7</v>
      </c>
      <c r="P3" s="8" t="s">
        <v>7</v>
      </c>
      <c r="Q3" s="7" t="s">
        <v>7</v>
      </c>
      <c r="R3" s="11" t="s">
        <v>7</v>
      </c>
      <c r="S3" s="12">
        <v>100000</v>
      </c>
      <c r="T3" s="13"/>
      <c r="U3" s="13"/>
      <c r="V3" s="14" t="s">
        <v>8</v>
      </c>
      <c r="W3" s="15" t="s">
        <v>9</v>
      </c>
      <c r="X3" s="8"/>
      <c r="Y3" s="16"/>
      <c r="Z3" s="8"/>
      <c r="AA3" s="16"/>
      <c r="AB3" s="8"/>
      <c r="AC3" s="16"/>
      <c r="AD3" s="8"/>
      <c r="AE3" s="16"/>
      <c r="AF3" s="8"/>
      <c r="AG3" s="16"/>
      <c r="AH3" s="8"/>
      <c r="AI3" s="16"/>
      <c r="AJ3" s="8"/>
      <c r="AK3" s="16"/>
      <c r="AL3" s="8"/>
      <c r="AM3" s="16"/>
      <c r="AN3" s="8"/>
      <c r="AO3" s="17" t="str">
        <f>IF(AN3&gt;0,S3,"0")</f>
        <v>0</v>
      </c>
      <c r="AP3" s="18"/>
      <c r="AQ3" s="15"/>
      <c r="AR3" s="17" t="str">
        <f>IF(AP3&gt;0,#REF!,"0")</f>
        <v>0</v>
      </c>
      <c r="AS3" s="19">
        <f>9*S3</f>
        <v>900000</v>
      </c>
      <c r="AT3" s="19">
        <f>AS3-Y3-AA3-AC3-AE3-AG3-AI3-AK3-AM3-AO3</f>
        <v>900000</v>
      </c>
      <c r="AU3" s="20" t="s">
        <v>10</v>
      </c>
      <c r="AV3" s="20" t="s">
        <v>10</v>
      </c>
      <c r="AW3" s="7"/>
      <c r="AX3" s="7"/>
      <c r="AY3" s="7"/>
      <c r="AZ3" s="7"/>
      <c r="BA3" s="7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</row>
    <row r="4" spans="1:16351" s="21" customFormat="1" ht="35.1" customHeight="1">
      <c r="A4" s="23">
        <f>SUBTOTAL(3,C$2:C4)</f>
        <v>3</v>
      </c>
      <c r="B4" s="24" t="s">
        <v>11</v>
      </c>
      <c r="C4" s="25" t="s">
        <v>12</v>
      </c>
      <c r="D4" s="26" t="s">
        <v>2</v>
      </c>
      <c r="E4" s="27" t="s">
        <v>13</v>
      </c>
      <c r="F4" s="28">
        <v>43406</v>
      </c>
      <c r="G4" s="7" t="s">
        <v>14</v>
      </c>
      <c r="H4" s="8" t="s">
        <v>5</v>
      </c>
      <c r="I4" s="9" t="s">
        <v>15</v>
      </c>
      <c r="J4" s="9" t="str">
        <f t="shared" si="0"/>
        <v>101TPS</v>
      </c>
      <c r="K4" s="10" t="s">
        <v>7</v>
      </c>
      <c r="L4" s="10" t="s">
        <v>7</v>
      </c>
      <c r="M4" s="11" t="s">
        <v>7</v>
      </c>
      <c r="N4" s="11" t="s">
        <v>7</v>
      </c>
      <c r="O4" s="7" t="s">
        <v>7</v>
      </c>
      <c r="P4" s="8" t="s">
        <v>7</v>
      </c>
      <c r="Q4" s="7" t="s">
        <v>7</v>
      </c>
      <c r="R4" s="11" t="s">
        <v>7</v>
      </c>
      <c r="S4" s="12">
        <v>100000</v>
      </c>
      <c r="T4" s="13"/>
      <c r="U4" s="13"/>
      <c r="V4" s="14"/>
      <c r="W4" s="15" t="s">
        <v>9</v>
      </c>
      <c r="X4" s="8"/>
      <c r="Y4" s="16"/>
      <c r="Z4" s="8"/>
      <c r="AA4" s="16"/>
      <c r="AB4" s="8"/>
      <c r="AC4" s="16"/>
      <c r="AD4" s="8"/>
      <c r="AE4" s="16"/>
      <c r="AF4" s="8"/>
      <c r="AG4" s="16"/>
      <c r="AH4" s="8"/>
      <c r="AI4" s="16"/>
      <c r="AJ4" s="8"/>
      <c r="AK4" s="16"/>
      <c r="AL4" s="8"/>
      <c r="AM4" s="16"/>
      <c r="AN4" s="8"/>
      <c r="AO4" s="17" t="str">
        <f>IF(AN4&gt;0,S4,"0")</f>
        <v>0</v>
      </c>
      <c r="AP4" s="18"/>
      <c r="AQ4" s="15"/>
      <c r="AR4" s="17" t="str">
        <f>IF(AP4&gt;0,#REF!,"0")</f>
        <v>0</v>
      </c>
      <c r="AS4" s="19">
        <f>9*S4</f>
        <v>900000</v>
      </c>
      <c r="AT4" s="19">
        <f>AS4-Y4-AA4-AC4-AE4-AG4-AI4-AK4-AM4-AO4</f>
        <v>900000</v>
      </c>
      <c r="AU4" s="20" t="s">
        <v>16</v>
      </c>
      <c r="AV4" s="20" t="s">
        <v>16</v>
      </c>
      <c r="AW4" s="29"/>
      <c r="AX4" s="29"/>
      <c r="AY4" s="29"/>
      <c r="AZ4" s="29"/>
      <c r="BA4" s="29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</row>
    <row r="5" spans="1:16351" s="21" customFormat="1" ht="35.1" customHeight="1">
      <c r="A5" s="1">
        <f>SUBTOTAL(3,C$2:C5)</f>
        <v>4</v>
      </c>
      <c r="B5" s="24" t="s">
        <v>56</v>
      </c>
      <c r="C5" s="25" t="s">
        <v>57</v>
      </c>
      <c r="D5" s="4" t="s">
        <v>58</v>
      </c>
      <c r="E5" s="4" t="s">
        <v>59</v>
      </c>
      <c r="F5" s="28">
        <v>40894</v>
      </c>
      <c r="G5" s="7" t="s">
        <v>60</v>
      </c>
      <c r="H5" s="8" t="s">
        <v>61</v>
      </c>
      <c r="I5" s="9" t="s">
        <v>15</v>
      </c>
      <c r="J5" s="9" t="str">
        <f t="shared" si="0"/>
        <v>212CE2C</v>
      </c>
      <c r="K5" s="10" t="s">
        <v>7</v>
      </c>
      <c r="L5" s="10" t="s">
        <v>62</v>
      </c>
      <c r="M5" s="11" t="s">
        <v>63</v>
      </c>
      <c r="N5" s="11" t="s">
        <v>64</v>
      </c>
      <c r="O5" s="7" t="s">
        <v>0</v>
      </c>
      <c r="P5" s="8" t="s">
        <v>65</v>
      </c>
      <c r="Q5" s="7" t="s">
        <v>10</v>
      </c>
      <c r="R5" s="11" t="s">
        <v>66</v>
      </c>
      <c r="S5" s="12">
        <v>100000</v>
      </c>
      <c r="T5" s="13"/>
      <c r="U5" s="13"/>
      <c r="V5" s="14"/>
      <c r="W5" s="15" t="s">
        <v>9</v>
      </c>
      <c r="X5" s="8"/>
      <c r="Y5" s="16"/>
      <c r="Z5" s="8"/>
      <c r="AA5" s="16"/>
      <c r="AB5" s="8"/>
      <c r="AC5" s="16"/>
      <c r="AD5" s="8"/>
      <c r="AE5" s="16"/>
      <c r="AF5" s="8"/>
      <c r="AG5" s="16"/>
      <c r="AH5" s="8"/>
      <c r="AI5" s="16"/>
      <c r="AJ5" s="8"/>
      <c r="AK5" s="16"/>
      <c r="AL5" s="8"/>
      <c r="AM5" s="16"/>
      <c r="AN5" s="8"/>
      <c r="AO5" s="17" t="str">
        <f t="shared" ref="AO5:AO6" si="1">IF(AN5&gt;0,S5,"0")</f>
        <v>0</v>
      </c>
      <c r="AP5" s="18"/>
      <c r="AQ5" s="15"/>
      <c r="AR5" s="17" t="str">
        <f>IF(AP5&gt;0,#REF!,"0")</f>
        <v>0</v>
      </c>
      <c r="AS5" s="19">
        <f t="shared" ref="AS5:AS6" si="2">9*S5</f>
        <v>900000</v>
      </c>
      <c r="AT5" s="54">
        <f t="shared" ref="AT5:AT6" si="3">AS5-Y5-AA5-AC5-AE5-AG5-AI5-AK5-AM5-AO5</f>
        <v>900000</v>
      </c>
      <c r="AU5" s="20" t="s">
        <v>62</v>
      </c>
      <c r="AV5" s="20" t="s">
        <v>62</v>
      </c>
      <c r="AW5" s="7"/>
      <c r="AX5" s="7"/>
      <c r="AY5" s="7"/>
      <c r="AZ5" s="7"/>
      <c r="BA5" s="7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</row>
    <row r="6" spans="1:16351" s="21" customFormat="1" ht="35.1" customHeight="1">
      <c r="A6" s="1">
        <f>SUBTOTAL(3,C$2:C6)</f>
        <v>5</v>
      </c>
      <c r="B6" s="24" t="s">
        <v>67</v>
      </c>
      <c r="C6" s="55" t="s">
        <v>68</v>
      </c>
      <c r="D6" s="4" t="s">
        <v>69</v>
      </c>
      <c r="E6" s="4" t="s">
        <v>70</v>
      </c>
      <c r="F6" s="28">
        <v>39907</v>
      </c>
      <c r="G6" s="7" t="s">
        <v>60</v>
      </c>
      <c r="H6" s="8" t="s">
        <v>61</v>
      </c>
      <c r="I6" s="9" t="s">
        <v>15</v>
      </c>
      <c r="J6" s="9" t="str">
        <f t="shared" si="0"/>
        <v>200CE2A</v>
      </c>
      <c r="K6" s="10" t="s">
        <v>62</v>
      </c>
      <c r="L6" s="10" t="s">
        <v>62</v>
      </c>
      <c r="M6" s="11" t="s">
        <v>63</v>
      </c>
      <c r="N6" s="11" t="s">
        <v>64</v>
      </c>
      <c r="O6" s="7" t="s">
        <v>0</v>
      </c>
      <c r="P6" s="8" t="s">
        <v>65</v>
      </c>
      <c r="Q6" s="7" t="s">
        <v>10</v>
      </c>
      <c r="R6" s="11" t="s">
        <v>66</v>
      </c>
      <c r="S6" s="12">
        <v>100000</v>
      </c>
      <c r="T6" s="13"/>
      <c r="U6" s="13"/>
      <c r="V6" s="56" t="s">
        <v>71</v>
      </c>
      <c r="W6" s="15" t="s">
        <v>9</v>
      </c>
      <c r="X6" s="8"/>
      <c r="Y6" s="16"/>
      <c r="Z6" s="8"/>
      <c r="AA6" s="16"/>
      <c r="AB6" s="8"/>
      <c r="AC6" s="16"/>
      <c r="AD6" s="8"/>
      <c r="AE6" s="16"/>
      <c r="AF6" s="8"/>
      <c r="AG6" s="16"/>
      <c r="AH6" s="8"/>
      <c r="AI6" s="16"/>
      <c r="AJ6" s="8"/>
      <c r="AK6" s="16"/>
      <c r="AL6" s="8"/>
      <c r="AM6" s="16"/>
      <c r="AN6" s="8"/>
      <c r="AO6" s="17" t="str">
        <f t="shared" si="1"/>
        <v>0</v>
      </c>
      <c r="AP6" s="18"/>
      <c r="AQ6" s="15"/>
      <c r="AR6" s="17" t="str">
        <f>IF(AP6&gt;0,#REF!,"0")</f>
        <v>0</v>
      </c>
      <c r="AS6" s="19">
        <f t="shared" si="2"/>
        <v>900000</v>
      </c>
      <c r="AT6" s="54">
        <f t="shared" si="3"/>
        <v>900000</v>
      </c>
      <c r="AU6" s="20" t="s">
        <v>72</v>
      </c>
      <c r="AV6" s="20" t="s">
        <v>72</v>
      </c>
      <c r="AW6" s="7"/>
      <c r="AX6" s="7"/>
      <c r="AY6" s="7"/>
      <c r="AZ6" s="7"/>
      <c r="BA6" s="7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</row>
  </sheetData>
  <conditionalFormatting sqref="V3:W4 AQ3:AQ4">
    <cfRule type="cellIs" dxfId="112" priority="54" stopIfTrue="1" operator="equal">
      <formula>"APPEL LE 29/11/16"</formula>
    </cfRule>
  </conditionalFormatting>
  <conditionalFormatting sqref="C3:C4">
    <cfRule type="cellIs" dxfId="110" priority="53" stopIfTrue="1" operator="equal">
      <formula>"COLLEGE"</formula>
    </cfRule>
  </conditionalFormatting>
  <conditionalFormatting sqref="K3:L4 C3:C4">
    <cfRule type="cellIs" dxfId="108" priority="52" stopIfTrue="1" operator="equal">
      <formula>"DEPART"</formula>
    </cfRule>
  </conditionalFormatting>
  <conditionalFormatting sqref="V3:W4 AQ3:AQ4">
    <cfRule type="cellIs" dxfId="106" priority="51" stopIfTrue="1" operator="equal">
      <formula>"MENSUEL"</formula>
    </cfRule>
  </conditionalFormatting>
  <conditionalFormatting sqref="S3:U4">
    <cfRule type="cellIs" dxfId="104" priority="50" stopIfTrue="1" operator="equal">
      <formula>"MENSUEL"</formula>
    </cfRule>
  </conditionalFormatting>
  <conditionalFormatting sqref="V3:W4 AQ3:AQ4">
    <cfRule type="cellIs" dxfId="102" priority="49" stopIfTrue="1" operator="equal">
      <formula>"RAPPEL FAIT LE 29/11/16"</formula>
    </cfRule>
  </conditionalFormatting>
  <conditionalFormatting sqref="V3:W4 AQ3:AQ4">
    <cfRule type="cellIs" dxfId="100" priority="48" stopIfTrue="1" operator="equal">
      <formula>"RAPPEL FAIT LE E 29/11/16"</formula>
    </cfRule>
  </conditionalFormatting>
  <conditionalFormatting sqref="S3:U4">
    <cfRule type="cellIs" dxfId="98" priority="47" stopIfTrue="1" operator="equal">
      <formula>"TRIMESTRE"</formula>
    </cfRule>
  </conditionalFormatting>
  <conditionalFormatting sqref="S3:U4">
    <cfRule type="cellIs" dxfId="96" priority="46" stopIfTrue="1" operator="equal">
      <formula>60000</formula>
    </cfRule>
  </conditionalFormatting>
  <conditionalFormatting sqref="S3:U4">
    <cfRule type="cellIs" dxfId="94" priority="45" stopIfTrue="1" operator="equal">
      <formula>80000</formula>
    </cfRule>
  </conditionalFormatting>
  <conditionalFormatting sqref="S3:U4">
    <cfRule type="cellIs" dxfId="92" priority="44" stopIfTrue="1" operator="equal">
      <formula>90000</formula>
    </cfRule>
  </conditionalFormatting>
  <conditionalFormatting sqref="AD3:AD4 Z3:Z4 AB3:AB4 AH3:AH4 AP3:AP4 AJ3:AJ4 AN3:AN4 AL3:AL4 X3:X4 AF3:AF4">
    <cfRule type="cellIs" dxfId="90" priority="43" stopIfTrue="1" operator="greaterThan">
      <formula>0</formula>
    </cfRule>
  </conditionalFormatting>
  <conditionalFormatting sqref="W3:W4 AQ3:AQ4">
    <cfRule type="cellIs" dxfId="88" priority="42" operator="greaterThan">
      <formula>0</formula>
    </cfRule>
  </conditionalFormatting>
  <conditionalFormatting sqref="AD3:AD4 Z3:Z4 AB3:AB4 AH3:AH4 AP3:AP4 AJ3:AJ4 AN3:AN4 AL3:AL4 X3:X4 AF3:AF4">
    <cfRule type="cellIs" dxfId="86" priority="41" operator="greaterThan">
      <formula>0</formula>
    </cfRule>
  </conditionalFormatting>
  <conditionalFormatting sqref="AT3:AT4 W3:W4 AQ3:AQ4">
    <cfRule type="cellIs" dxfId="84" priority="39" operator="equal">
      <formula>0</formula>
    </cfRule>
    <cfRule type="cellIs" dxfId="83" priority="40" operator="greaterThan">
      <formula>0</formula>
    </cfRule>
  </conditionalFormatting>
  <conditionalFormatting sqref="W3:W4 AQ3:AQ4">
    <cfRule type="cellIs" dxfId="80" priority="37" operator="equal">
      <formula>"DEPART"</formula>
    </cfRule>
    <cfRule type="cellIs" dxfId="79" priority="38" operator="equal">
      <formula>"DEPART"</formula>
    </cfRule>
  </conditionalFormatting>
  <conditionalFormatting sqref="C3:C4">
    <cfRule type="cellIs" dxfId="76" priority="36" operator="equal">
      <formula>"TPS"</formula>
    </cfRule>
  </conditionalFormatting>
  <conditionalFormatting sqref="V2:W2 AQ2">
    <cfRule type="cellIs" dxfId="74" priority="35" stopIfTrue="1" operator="equal">
      <formula>"APPEL LE 29/11/16"</formula>
    </cfRule>
  </conditionalFormatting>
  <conditionalFormatting sqref="K2:L2 C2">
    <cfRule type="cellIs" dxfId="72" priority="34" stopIfTrue="1" operator="equal">
      <formula>"DEPART"</formula>
    </cfRule>
  </conditionalFormatting>
  <conditionalFormatting sqref="V2:W2 AQ2">
    <cfRule type="cellIs" dxfId="70" priority="33" stopIfTrue="1" operator="equal">
      <formula>"MENSUEL"</formula>
    </cfRule>
  </conditionalFormatting>
  <conditionalFormatting sqref="V2:W2 AQ2">
    <cfRule type="cellIs" dxfId="68" priority="32" stopIfTrue="1" operator="equal">
      <formula>"RAPPEL FAIT LE 29/11/16"</formula>
    </cfRule>
  </conditionalFormatting>
  <conditionalFormatting sqref="V2:W2 AQ2">
    <cfRule type="cellIs" dxfId="66" priority="31" stopIfTrue="1" operator="equal">
      <formula>"RAPPEL FAIT LE E 29/11/16"</formula>
    </cfRule>
  </conditionalFormatting>
  <conditionalFormatting sqref="S2:U2">
    <cfRule type="cellIs" dxfId="64" priority="30" stopIfTrue="1" operator="equal">
      <formula>60000</formula>
    </cfRule>
  </conditionalFormatting>
  <conditionalFormatting sqref="S2:U2">
    <cfRule type="cellIs" dxfId="62" priority="29" stopIfTrue="1" operator="equal">
      <formula>80000</formula>
    </cfRule>
  </conditionalFormatting>
  <conditionalFormatting sqref="S2:U2">
    <cfRule type="cellIs" dxfId="60" priority="28" stopIfTrue="1" operator="equal">
      <formula>90000</formula>
    </cfRule>
  </conditionalFormatting>
  <conditionalFormatting sqref="AJ2 AN2 AL2 AD2 Z2 AB2 AF2 AH2 AP2 X2">
    <cfRule type="cellIs" dxfId="58" priority="27" stopIfTrue="1" operator="greaterThan">
      <formula>0</formula>
    </cfRule>
  </conditionalFormatting>
  <conditionalFormatting sqref="AU2 W2 AQ2">
    <cfRule type="cellIs" dxfId="56" priority="26" operator="greaterThan">
      <formula>0</formula>
    </cfRule>
  </conditionalFormatting>
  <conditionalFormatting sqref="AJ2 AN2 AL2 AD2 Z2 AB2 AF2 AH2 AP2 X2">
    <cfRule type="cellIs" dxfId="54" priority="25" operator="greaterThan">
      <formula>0</formula>
    </cfRule>
  </conditionalFormatting>
  <conditionalFormatting sqref="AT2:AU2 W2 AQ2">
    <cfRule type="cellIs" dxfId="52" priority="23" operator="equal">
      <formula>0</formula>
    </cfRule>
    <cfRule type="cellIs" dxfId="51" priority="24" operator="greaterThan">
      <formula>0</formula>
    </cfRule>
  </conditionalFormatting>
  <conditionalFormatting sqref="AU2 W2 AQ2">
    <cfRule type="cellIs" dxfId="48" priority="21" operator="equal">
      <formula>"DEPART"</formula>
    </cfRule>
    <cfRule type="cellIs" dxfId="47" priority="22" operator="equal">
      <formula>"DEPART"</formula>
    </cfRule>
  </conditionalFormatting>
  <conditionalFormatting sqref="C2">
    <cfRule type="cellIs" dxfId="44" priority="20" operator="equal">
      <formula>"TPS"</formula>
    </cfRule>
  </conditionalFormatting>
  <conditionalFormatting sqref="V5:W6 AQ5:AQ6">
    <cfRule type="cellIs" dxfId="37" priority="19" stopIfTrue="1" operator="equal">
      <formula>"APPEL LE 29/11/16"</formula>
    </cfRule>
  </conditionalFormatting>
  <conditionalFormatting sqref="C5:C6">
    <cfRule type="cellIs" dxfId="35" priority="18" stopIfTrue="1" operator="equal">
      <formula>"COLLEGE"</formula>
    </cfRule>
  </conditionalFormatting>
  <conditionalFormatting sqref="I5:L6 C5:C6">
    <cfRule type="cellIs" dxfId="33" priority="17" stopIfTrue="1" operator="equal">
      <formula>"DEPART"</formula>
    </cfRule>
  </conditionalFormatting>
  <conditionalFormatting sqref="V5:W6 AQ5:AQ6">
    <cfRule type="cellIs" dxfId="31" priority="16" stopIfTrue="1" operator="equal">
      <formula>"MENSUEL"</formula>
    </cfRule>
  </conditionalFormatting>
  <conditionalFormatting sqref="S5:U6">
    <cfRule type="cellIs" dxfId="29" priority="15" stopIfTrue="1" operator="equal">
      <formula>"MENSUEL"</formula>
    </cfRule>
  </conditionalFormatting>
  <conditionalFormatting sqref="V5:W6 AQ5:AQ6">
    <cfRule type="cellIs" dxfId="27" priority="14" stopIfTrue="1" operator="equal">
      <formula>"RAPPEL FAIT LE 29/11/16"</formula>
    </cfRule>
  </conditionalFormatting>
  <conditionalFormatting sqref="V5:W6 AQ5:AQ6">
    <cfRule type="cellIs" dxfId="25" priority="13" stopIfTrue="1" operator="equal">
      <formula>"RAPPEL FAIT LE E 29/11/16"</formula>
    </cfRule>
  </conditionalFormatting>
  <conditionalFormatting sqref="S5:U6">
    <cfRule type="cellIs" dxfId="23" priority="12" stopIfTrue="1" operator="equal">
      <formula>"TRIMESTRE"</formula>
    </cfRule>
  </conditionalFormatting>
  <conditionalFormatting sqref="R5:U6">
    <cfRule type="cellIs" dxfId="21" priority="11" stopIfTrue="1" operator="equal">
      <formula>60000</formula>
    </cfRule>
  </conditionalFormatting>
  <conditionalFormatting sqref="R5:U6">
    <cfRule type="cellIs" dxfId="19" priority="10" stopIfTrue="1" operator="equal">
      <formula>80000</formula>
    </cfRule>
  </conditionalFormatting>
  <conditionalFormatting sqref="R5:U6">
    <cfRule type="cellIs" dxfId="17" priority="9" stopIfTrue="1" operator="equal">
      <formula>90000</formula>
    </cfRule>
  </conditionalFormatting>
  <conditionalFormatting sqref="Z5:Z6 AB5:AB6 AD5:AD6 AH5:AH6 AP5:AP6 AJ5:AJ6 AN5:AN6 AL5:AL6 X5:X6 AF5:AF6">
    <cfRule type="cellIs" dxfId="15" priority="8" stopIfTrue="1" operator="greaterThan">
      <formula>0</formula>
    </cfRule>
  </conditionalFormatting>
  <conditionalFormatting sqref="W5:W6 AQ5:AQ6">
    <cfRule type="cellIs" dxfId="13" priority="7" operator="greaterThan">
      <formula>0</formula>
    </cfRule>
  </conditionalFormatting>
  <conditionalFormatting sqref="Z5:Z6 AB5:AB6 AD5:AD6 AH5:AH6 AP5:AP6 AJ5:AJ6 AN5:AN6 AL5:AL6 X5:X6 AF5:AF6">
    <cfRule type="cellIs" dxfId="11" priority="6" operator="greaterThan">
      <formula>0</formula>
    </cfRule>
  </conditionalFormatting>
  <conditionalFormatting sqref="AT5:AT6 W5:W6 AQ5:AQ6">
    <cfRule type="cellIs" dxfId="9" priority="4" operator="equal">
      <formula>0</formula>
    </cfRule>
    <cfRule type="cellIs" dxfId="8" priority="5" operator="greaterThan">
      <formula>0</formula>
    </cfRule>
  </conditionalFormatting>
  <conditionalFormatting sqref="W5:W6 AQ5:AQ6">
    <cfRule type="cellIs" dxfId="5" priority="2" operator="equal">
      <formula>"DEPART"</formula>
    </cfRule>
    <cfRule type="cellIs" dxfId="4" priority="3" operator="equal">
      <formula>"DEPART"</formula>
    </cfRule>
  </conditionalFormatting>
  <conditionalFormatting sqref="C5:C6">
    <cfRule type="cellIs" dxfId="1" priority="1" operator="equal">
      <formula>"TPS"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2021-01-22T09:55:02Z</dcterms:created>
  <dcterms:modified xsi:type="dcterms:W3CDTF">2021-01-22T09:56:38Z</dcterms:modified>
</cp:coreProperties>
</file>